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575 - 18.01. - ZCU - Výpočetní technika (III.) 002 - 2023\"/>
    </mc:Choice>
  </mc:AlternateContent>
  <xr:revisionPtr revIDLastSave="0" documentId="13_ncr:1_{24744199-AD3A-4EED-A7D5-6E50ECFFBF4B}" xr6:coauthVersionLast="47" xr6:coauthVersionMax="47" xr10:uidLastSave="{00000000-0000-0000-0000-000000000000}"/>
  <bookViews>
    <workbookView xWindow="-120" yWindow="-120" windowWidth="242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</workbook>
</file>

<file path=xl/calcChain.xml><?xml version="1.0" encoding="utf-8"?>
<calcChain xmlns="http://schemas.openxmlformats.org/spreadsheetml/2006/main">
  <c r="P14" i="1" l="1"/>
  <c r="S14" i="1"/>
  <c r="T14" i="1"/>
  <c r="S12" i="1"/>
  <c r="P12" i="1"/>
  <c r="T12" i="1" l="1"/>
  <c r="P8" i="1" l="1"/>
  <c r="P9" i="1"/>
  <c r="P10" i="1"/>
  <c r="P11" i="1"/>
  <c r="S8" i="1"/>
  <c r="T8" i="1"/>
  <c r="S9" i="1"/>
  <c r="T9" i="1"/>
  <c r="S10" i="1"/>
  <c r="T10" i="1"/>
  <c r="S11" i="1"/>
  <c r="T11" i="1"/>
  <c r="S13" i="1"/>
  <c r="T13" i="1"/>
  <c r="P13" i="1"/>
  <c r="P7" i="1"/>
  <c r="Q17" i="1" l="1"/>
  <c r="T7" i="1"/>
  <c r="S7" i="1" l="1"/>
  <c r="R17" i="1" s="1"/>
</calcChain>
</file>

<file path=xl/sharedStrings.xml><?xml version="1.0" encoding="utf-8"?>
<sst xmlns="http://schemas.openxmlformats.org/spreadsheetml/2006/main" count="91" uniqueCount="73">
  <si>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</si>
  <si>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</si>
  <si>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</si>
  <si>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</si>
  <si>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</si>
  <si>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</si>
  <si>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</si>
  <si>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</si>
  <si>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</si>
  <si>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</si>
  <si>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</si>
  <si>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</si>
  <si>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</si>
  <si>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</si>
  <si>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32427000-2 - Síťové systémy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</si>
  <si>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</si>
  <si>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</si>
  <si>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</si>
  <si>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</si>
  <si>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</si>
  <si>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</si>
  <si>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</si>
  <si>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</si>
  <si>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</si>
  <si>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</si>
  <si>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</si>
  <si>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</si>
  <si>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</si>
  <si>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</si>
  <si>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</si>
  <si>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</si>
  <si>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</si>
  <si>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</si>
  <si>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</si>
  <si>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</si>
  <si>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Powerbanka s bezdrátovým nabíjením a USB-C</t>
  </si>
  <si>
    <t>Ing. Kamil Eckhardt, 
Tel.: 37763 3006</t>
  </si>
  <si>
    <t>Univerzitní 22, 
301 00 Plzeň,
Fakulta ekonomická - Děkanát,
místnost UL 401b</t>
  </si>
  <si>
    <t>Kapacita: min. 10000 mAh.
Výstupy: min. 2 drátové a 1 bezdrátový, min. 1 výstup USB-C.
Max. výkon drátového nabíjení: min. 18W.
Max. výkon bezdrátového nabíjení: min. 10W.
Maximální trvalý výstupní proud: 3A.
Podpora rychlého nabíjení Power Delivery i QuickCharge.
Hmotnost: max. 250 g.</t>
  </si>
  <si>
    <t>Pevný disk M.2 2TB, NVMe</t>
  </si>
  <si>
    <t>Pevný disk M.2 1TB, NVMe</t>
  </si>
  <si>
    <t>Pevný disk Sata 2,5", 1TB, SSD</t>
  </si>
  <si>
    <t>Pevný disk Sata 2,5", 2TB, SSD</t>
  </si>
  <si>
    <t>Ing. Ladislav Zuzjak, Ph.D.,
Tel.: 603 453 788,
37763 4598</t>
  </si>
  <si>
    <t>Univerzitní 26, 
301 00 Plzeň,
Fakulta elektrotechnická - Katedra materiálů a technologií,
místnost EL 305</t>
  </si>
  <si>
    <t>Ilona Mikulášková, 
Tel.: 37763 1501,
602 470 180</t>
  </si>
  <si>
    <t>Kollárova 19,
301 00 Plzeň,
Provoz a služby - Správa,
místnost KO 325</t>
  </si>
  <si>
    <t>Pokud financováno z projektových prostředků, pak ŘEŠITEL uvede: NÁZEV A ČÍSLO DOTAČNÍHO PROJEKTU</t>
  </si>
  <si>
    <t xml:space="preserve">Vertikální ergonomická bezdrátová  myš  - pravoruká </t>
  </si>
  <si>
    <t>Vertikální ergonomická bezdrátová myš  pro leváky</t>
  </si>
  <si>
    <t>Switch - 5 portů</t>
  </si>
  <si>
    <t>Ing. Barbora Katolická, 
Tel.: 37763 7727</t>
  </si>
  <si>
    <t>Univerzítní 18,
301 00 Plzeň, 
Univerzitní knihovna,
místnost UB 206</t>
  </si>
  <si>
    <t>Min. 5 let záruka podmíněna 1200 TBW.</t>
  </si>
  <si>
    <t>Min. 5 let záruka podmíněna 360 TBW.</t>
  </si>
  <si>
    <t>Min. 5 let záruka podmíněna 700 TBW.</t>
  </si>
  <si>
    <t>SSD M.2 (2280) 2TB disk, PCIe 4.0 4x NVMe.
Záruka 5 let/1200 TBW nebo víc.
Rychlost náhodného čtení (4KB, QD1) alespoň 20 000 IOPS,  
náhodný zápis (4KB, QD1): alespoň 55 000 IOPS.</t>
  </si>
  <si>
    <t>SSD 2,5", 1TB disk, SATA 6Gb/s.
Záruka 5 let/360TBW a víc.
Rychlost náhodného čtení a zápisu alespoň 90 000IOPS.</t>
  </si>
  <si>
    <t>SSD 2,5", 2TB disk, SATA 6Gb/s.
Záruka 5 let/700TBW a víc.
Rychlost náhodného čtení a zápisu alespoň 90 000IOPS.</t>
  </si>
  <si>
    <t xml:space="preserve">Příloha č. 2 Kupní smlouvy - technická specifikace
Výpočetní technika (III.) 002 - 2023 </t>
  </si>
  <si>
    <t>S bezdrátovým USB Nano přijímačem a dosahem až 10 m.
Technologie, která spoří energii.
Optický senzor s vysokou přesností. 
Min. 6 individuálně nastavitelných tlačítek a posuvné kolečko. 
Protiskluzové provedení.
Citlivost min. 800/1200/1600 DPI.</t>
  </si>
  <si>
    <t>S bezdrátovým USB Nano přijímačem a dosahem až 8 m.
Technologie, která spoří energii.
Optický senzor s vysokou přesností. 
Min. 6 individuálně nastavitelných tlačítek a posuvné kolečko. 
Protiskluzové provedení.
Citlivost min. 800/1200/1600 DPI.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</si>
  <si>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specifikace_Switch_VT (III.)-002-2023.pdf</t>
    </r>
  </si>
  <si>
    <r>
      <t>SSD M.2 (2280) 1TB disk, PCIe 4.0 4x NVMe.
Záruka 5 let/</t>
    </r>
    <r>
      <rPr>
        <sz val="11"/>
        <color rgb="FFFF0000"/>
        <rFont val="Calibri"/>
        <family val="2"/>
        <charset val="238"/>
        <scheme val="minor"/>
      </rPr>
      <t>600</t>
    </r>
    <r>
      <rPr>
        <sz val="11"/>
        <color theme="1"/>
        <rFont val="Calibri"/>
        <family val="2"/>
        <charset val="238"/>
        <scheme val="minor"/>
      </rPr>
      <t xml:space="preserve"> TBW nebo víc. 
Rychlost náhodného čtení (4KB, QD1) alespoň 20 000 IOPS,  
náhodný zápis (4KB, QD1): alespoň 55 000 IOPS.</t>
    </r>
  </si>
  <si>
    <r>
      <t xml:space="preserve">Min. 5 let záruka podmíněna </t>
    </r>
    <r>
      <rPr>
        <sz val="11"/>
        <color rgb="FFFF0000"/>
        <rFont val="Calibri"/>
        <family val="2"/>
        <charset val="238"/>
        <scheme val="minor"/>
      </rPr>
      <t>600</t>
    </r>
    <r>
      <rPr>
        <sz val="11"/>
        <rFont val="Calibri"/>
        <family val="2"/>
        <charset val="238"/>
        <scheme val="minor"/>
      </rPr>
      <t xml:space="preserve"> TBW.</t>
    </r>
  </si>
  <si>
    <t>FIXED MagZen s bezdrátovým nabíjením a podporou Magsafe 10 000 mAh černá ( FIXZENM-10-BK) záruka 24 měsíců</t>
  </si>
  <si>
    <t>Samsung 980 PRO 2TB (MZ-V8P2T0BW) záruka 5 let</t>
  </si>
  <si>
    <t>Samsung 980 PRO 1TB (MZ-V8P1T0BW) záruka 5 let</t>
  </si>
  <si>
    <t>Crucial MX500 1TB SSD (CT1000MX500SSD1) záruka 5 let</t>
  </si>
  <si>
    <t>Crucial MX500 2TB SSD (CT2000MX500SSD1) záruka 5 let</t>
  </si>
  <si>
    <t>Eternico Office Vertical Mouse MVS390 černá (  AET-MVS390B) záruka 24 měsíců</t>
  </si>
  <si>
    <t>Eternico Wireless 2.4 GHz Vertical Mouse MV100 pro leváky černá (  AET-MV100LB) záruka 24 měsíců</t>
  </si>
  <si>
    <t>Netgear GS105GE (GS105GE)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</si>
</sst>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7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left" vertical="center" wrapText="1" indent="1"/>
    </xf>
    <xf numFmtId="0" fontId="26" fillId="4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6" fillId="4" borderId="2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4" fillId="6" borderId="25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0" fontId="4" fillId="6" borderId="20" xfId="0" applyFont="1" applyFill="1" applyBorder="1" applyAlignment="1">
      <alignment horizontal="left" vertical="center" wrapText="1" indent="1"/>
    </xf>
    <xf numFmtId="0" fontId="14" fillId="6" borderId="18" xfId="0" applyFont="1" applyFill="1" applyBorder="1" applyAlignment="1">
      <alignment horizontal="left" vertical="center" wrapText="1" indent="1"/>
    </xf>
    <xf numFmtId="0" fontId="14" fillId="6" borderId="23" xfId="0" applyFont="1" applyFill="1" applyBorder="1" applyAlignment="1">
      <alignment horizontal="left" vertical="center" wrapText="1" indent="1"/>
    </xf>
    <xf numFmtId="0" fontId="3" fillId="6" borderId="25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25" xfId="0" applyFont="1" applyFill="1" applyBorder="1" applyAlignment="1" applyProtection="1">
      <alignment horizontal="lef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6" borderId="2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J10" zoomScale="85" zoomScaleNormal="85" workbookViewId="0">
      <selection activeCell="R12" sqref="R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2.85546875" style="1" customWidth="1"/>
    <col min="4" max="4" width="12.28515625" style="2" customWidth="1"/>
    <col min="5" max="5" width="10.5703125" style="3" customWidth="1"/>
    <col min="6" max="6" width="7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8" style="1" customWidth="1"/>
    <col min="11" max="11" width="41.28515625" hidden="1" customWidth="1"/>
    <col min="12" max="12" width="38.140625" customWidth="1"/>
    <col min="13" max="13" width="26" customWidth="1"/>
    <col min="14" max="14" width="33.42578125" style="4" customWidth="1"/>
    <col min="15" max="15" width="26.5703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6.14062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144" t="s">
        <v>59</v>
      </c>
      <c r="C1" s="145"/>
      <c r="D1" s="145"/>
      <c r="E1"/>
      <c r="V1"/>
    </row>
    <row r="2" spans="1:22" ht="18.75" customHeight="1" x14ac:dyDescent="0.25">
      <c r="C2"/>
      <c r="D2" s="9"/>
      <c r="E2" s="10"/>
      <c r="G2" s="1"/>
      <c r="H2" s="1"/>
      <c r="I2"/>
      <c r="J2" s="6"/>
      <c r="N2" s="1"/>
      <c r="O2" s="1"/>
      <c r="P2" s="1"/>
      <c r="R2" s="11"/>
      <c r="S2" s="11"/>
      <c r="U2" s="7"/>
      <c r="V2" s="8"/>
    </row>
    <row r="3" spans="1:22" ht="19.899999999999999" customHeight="1" x14ac:dyDescent="0.25">
      <c r="B3" s="14"/>
      <c r="C3" s="12" t="s">
        <v>0</v>
      </c>
      <c r="D3" s="13"/>
      <c r="E3" s="13"/>
      <c r="F3" s="13"/>
      <c r="G3" s="31"/>
      <c r="H3" s="31"/>
      <c r="I3" s="31"/>
      <c r="J3" s="31"/>
      <c r="K3" s="31"/>
      <c r="L3" s="31"/>
      <c r="M3" s="11"/>
      <c r="N3" s="5"/>
      <c r="O3" s="5"/>
      <c r="P3" s="5"/>
      <c r="Q3" s="11"/>
      <c r="R3" s="11"/>
      <c r="S3" s="11"/>
    </row>
    <row r="4" spans="1:22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7"/>
      <c r="C5" s="18"/>
      <c r="D5" s="3"/>
      <c r="G5" s="146" t="s">
        <v>2</v>
      </c>
      <c r="H5" s="147"/>
      <c r="I5" s="1"/>
      <c r="J5"/>
      <c r="N5" s="1"/>
      <c r="O5" s="20"/>
      <c r="P5" s="20"/>
      <c r="R5" s="19" t="s">
        <v>2</v>
      </c>
      <c r="V5" s="6"/>
    </row>
    <row r="6" spans="1:22" ht="70.5" customHeight="1" thickTop="1" thickBot="1" x14ac:dyDescent="0.3">
      <c r="B6" s="33" t="s">
        <v>3</v>
      </c>
      <c r="C6" s="34" t="s">
        <v>15</v>
      </c>
      <c r="D6" s="34" t="s">
        <v>4</v>
      </c>
      <c r="E6" s="34" t="s">
        <v>16</v>
      </c>
      <c r="F6" s="34" t="s">
        <v>17</v>
      </c>
      <c r="G6" s="39" t="s">
        <v>26</v>
      </c>
      <c r="H6" s="40" t="s">
        <v>28</v>
      </c>
      <c r="I6" s="35" t="s">
        <v>18</v>
      </c>
      <c r="J6" s="34" t="s">
        <v>19</v>
      </c>
      <c r="K6" s="34" t="s">
        <v>47</v>
      </c>
      <c r="L6" s="36" t="s">
        <v>20</v>
      </c>
      <c r="M6" s="37" t="s">
        <v>21</v>
      </c>
      <c r="N6" s="36" t="s">
        <v>22</v>
      </c>
      <c r="O6" s="34" t="s">
        <v>34</v>
      </c>
      <c r="P6" s="36" t="s">
        <v>23</v>
      </c>
      <c r="Q6" s="34" t="s">
        <v>5</v>
      </c>
      <c r="R6" s="38" t="s">
        <v>6</v>
      </c>
      <c r="S6" s="43" t="s">
        <v>7</v>
      </c>
      <c r="T6" s="43" t="s">
        <v>8</v>
      </c>
      <c r="U6" s="36" t="s">
        <v>24</v>
      </c>
      <c r="V6" s="36" t="s">
        <v>25</v>
      </c>
    </row>
    <row r="7" spans="1:22" ht="138.75" customHeight="1" thickTop="1" thickBot="1" x14ac:dyDescent="0.3">
      <c r="A7" s="21"/>
      <c r="B7" s="53">
        <v>1</v>
      </c>
      <c r="C7" s="54" t="s">
        <v>35</v>
      </c>
      <c r="D7" s="55">
        <v>2</v>
      </c>
      <c r="E7" s="56" t="s">
        <v>27</v>
      </c>
      <c r="F7" s="57" t="s">
        <v>38</v>
      </c>
      <c r="G7" s="119" t="s">
        <v>65</v>
      </c>
      <c r="H7" s="58" t="s">
        <v>33</v>
      </c>
      <c r="I7" s="59" t="s">
        <v>32</v>
      </c>
      <c r="J7" s="60" t="s">
        <v>33</v>
      </c>
      <c r="K7" s="61"/>
      <c r="L7" s="62"/>
      <c r="M7" s="63" t="s">
        <v>36</v>
      </c>
      <c r="N7" s="64" t="s">
        <v>37</v>
      </c>
      <c r="O7" s="111">
        <v>14</v>
      </c>
      <c r="P7" s="65">
        <f t="shared" ref="P7:P14" si="0">D7*Q7</f>
        <v>2478</v>
      </c>
      <c r="Q7" s="66">
        <v>1239</v>
      </c>
      <c r="R7" s="125">
        <v>874</v>
      </c>
      <c r="S7" s="67">
        <f t="shared" ref="S7:S14" si="1">D7*R7</f>
        <v>1748</v>
      </c>
      <c r="T7" s="68" t="str">
        <f t="shared" ref="T7" si="2">IF(ISNUMBER(R7), IF(R7&gt;Q7,"NEVYHOVUJE","VYHOVUJE")," ")</f>
        <v>VYHOVUJE</v>
      </c>
      <c r="U7" s="69"/>
      <c r="V7" s="56" t="s">
        <v>12</v>
      </c>
    </row>
    <row r="8" spans="1:22" ht="90" customHeight="1" x14ac:dyDescent="0.25">
      <c r="A8" s="21"/>
      <c r="B8" s="70">
        <v>2</v>
      </c>
      <c r="C8" s="71" t="s">
        <v>39</v>
      </c>
      <c r="D8" s="72">
        <v>2</v>
      </c>
      <c r="E8" s="73" t="s">
        <v>27</v>
      </c>
      <c r="F8" s="117" t="s">
        <v>56</v>
      </c>
      <c r="G8" s="120" t="s">
        <v>66</v>
      </c>
      <c r="H8" s="157" t="s">
        <v>33</v>
      </c>
      <c r="I8" s="159" t="s">
        <v>32</v>
      </c>
      <c r="J8" s="166" t="s">
        <v>33</v>
      </c>
      <c r="K8" s="161"/>
      <c r="L8" s="74" t="s">
        <v>53</v>
      </c>
      <c r="M8" s="138" t="s">
        <v>43</v>
      </c>
      <c r="N8" s="138" t="s">
        <v>44</v>
      </c>
      <c r="O8" s="163">
        <v>14</v>
      </c>
      <c r="P8" s="75">
        <f t="shared" si="0"/>
        <v>10400</v>
      </c>
      <c r="Q8" s="76">
        <v>5200</v>
      </c>
      <c r="R8" s="126">
        <v>5010</v>
      </c>
      <c r="S8" s="77">
        <f t="shared" si="1"/>
        <v>10020</v>
      </c>
      <c r="T8" s="78" t="str">
        <f t="shared" ref="T8:T11" si="3">IF(ISNUMBER(R8), IF(R8&gt;Q8,"NEVYHOVUJE","VYHOVUJE")," ")</f>
        <v>VYHOVUJE</v>
      </c>
      <c r="U8" s="134"/>
      <c r="V8" s="136" t="s">
        <v>11</v>
      </c>
    </row>
    <row r="9" spans="1:22" ht="90" customHeight="1" x14ac:dyDescent="0.25">
      <c r="A9" s="21"/>
      <c r="B9" s="44">
        <v>3</v>
      </c>
      <c r="C9" s="45" t="s">
        <v>40</v>
      </c>
      <c r="D9" s="46">
        <v>2</v>
      </c>
      <c r="E9" s="47" t="s">
        <v>27</v>
      </c>
      <c r="F9" s="118" t="s">
        <v>63</v>
      </c>
      <c r="G9" s="121" t="s">
        <v>67</v>
      </c>
      <c r="H9" s="133"/>
      <c r="I9" s="160"/>
      <c r="J9" s="167"/>
      <c r="K9" s="162"/>
      <c r="L9" s="48" t="s">
        <v>64</v>
      </c>
      <c r="M9" s="140"/>
      <c r="N9" s="140"/>
      <c r="O9" s="164"/>
      <c r="P9" s="49">
        <f t="shared" si="0"/>
        <v>6000</v>
      </c>
      <c r="Q9" s="50">
        <v>3000</v>
      </c>
      <c r="R9" s="127">
        <v>2724</v>
      </c>
      <c r="S9" s="51">
        <f t="shared" si="1"/>
        <v>5448</v>
      </c>
      <c r="T9" s="52" t="str">
        <f t="shared" si="3"/>
        <v>VYHOVUJE</v>
      </c>
      <c r="U9" s="135"/>
      <c r="V9" s="137"/>
    </row>
    <row r="10" spans="1:22" ht="90" customHeight="1" x14ac:dyDescent="0.25">
      <c r="A10" s="21"/>
      <c r="B10" s="44">
        <v>4</v>
      </c>
      <c r="C10" s="45" t="s">
        <v>41</v>
      </c>
      <c r="D10" s="46">
        <v>4</v>
      </c>
      <c r="E10" s="47" t="s">
        <v>27</v>
      </c>
      <c r="F10" s="112" t="s">
        <v>57</v>
      </c>
      <c r="G10" s="121" t="s">
        <v>68</v>
      </c>
      <c r="H10" s="133"/>
      <c r="I10" s="160"/>
      <c r="J10" s="167"/>
      <c r="K10" s="162"/>
      <c r="L10" s="48" t="s">
        <v>54</v>
      </c>
      <c r="M10" s="140"/>
      <c r="N10" s="140"/>
      <c r="O10" s="164"/>
      <c r="P10" s="49">
        <f t="shared" si="0"/>
        <v>8000</v>
      </c>
      <c r="Q10" s="50">
        <v>2000</v>
      </c>
      <c r="R10" s="127">
        <v>1968</v>
      </c>
      <c r="S10" s="51">
        <f t="shared" si="1"/>
        <v>7872</v>
      </c>
      <c r="T10" s="52" t="str">
        <f t="shared" si="3"/>
        <v>VYHOVUJE</v>
      </c>
      <c r="U10" s="135"/>
      <c r="V10" s="137"/>
    </row>
    <row r="11" spans="1:22" ht="62.25" customHeight="1" thickBot="1" x14ac:dyDescent="0.3">
      <c r="A11" s="21"/>
      <c r="B11" s="79">
        <v>5</v>
      </c>
      <c r="C11" s="80" t="s">
        <v>42</v>
      </c>
      <c r="D11" s="81">
        <v>2</v>
      </c>
      <c r="E11" s="82" t="s">
        <v>27</v>
      </c>
      <c r="F11" s="113" t="s">
        <v>58</v>
      </c>
      <c r="G11" s="122" t="s">
        <v>69</v>
      </c>
      <c r="H11" s="158"/>
      <c r="I11" s="165"/>
      <c r="J11" s="168"/>
      <c r="K11" s="169"/>
      <c r="L11" s="83" t="s">
        <v>55</v>
      </c>
      <c r="M11" s="143"/>
      <c r="N11" s="143"/>
      <c r="O11" s="170"/>
      <c r="P11" s="84">
        <f t="shared" si="0"/>
        <v>7000</v>
      </c>
      <c r="Q11" s="85">
        <v>3500</v>
      </c>
      <c r="R11" s="128">
        <v>3500</v>
      </c>
      <c r="S11" s="86">
        <f t="shared" si="1"/>
        <v>7000</v>
      </c>
      <c r="T11" s="87" t="str">
        <f t="shared" si="3"/>
        <v>VYHOVUJE</v>
      </c>
      <c r="U11" s="141"/>
      <c r="V11" s="142"/>
    </row>
    <row r="12" spans="1:22" ht="105.75" customHeight="1" x14ac:dyDescent="0.25">
      <c r="A12" s="21"/>
      <c r="B12" s="70">
        <v>6</v>
      </c>
      <c r="C12" s="71" t="s">
        <v>48</v>
      </c>
      <c r="D12" s="72">
        <v>2</v>
      </c>
      <c r="E12" s="73" t="s">
        <v>27</v>
      </c>
      <c r="F12" s="114" t="s">
        <v>60</v>
      </c>
      <c r="G12" s="120" t="s">
        <v>70</v>
      </c>
      <c r="H12" s="133" t="s">
        <v>33</v>
      </c>
      <c r="I12" s="159" t="s">
        <v>32</v>
      </c>
      <c r="J12" s="159" t="s">
        <v>33</v>
      </c>
      <c r="K12" s="161"/>
      <c r="L12" s="131"/>
      <c r="M12" s="138" t="s">
        <v>45</v>
      </c>
      <c r="N12" s="138" t="s">
        <v>46</v>
      </c>
      <c r="O12" s="163">
        <v>14</v>
      </c>
      <c r="P12" s="75">
        <f t="shared" si="0"/>
        <v>1300</v>
      </c>
      <c r="Q12" s="76">
        <v>650</v>
      </c>
      <c r="R12" s="126">
        <v>460</v>
      </c>
      <c r="S12" s="77">
        <f t="shared" si="1"/>
        <v>920</v>
      </c>
      <c r="T12" s="78" t="str">
        <f t="shared" ref="T12" si="4">IF(ISNUMBER(R12), IF(R12&gt;Q12,"NEVYHOVUJE","VYHOVUJE")," ")</f>
        <v>VYHOVUJE</v>
      </c>
      <c r="U12" s="134"/>
      <c r="V12" s="136" t="s">
        <v>13</v>
      </c>
    </row>
    <row r="13" spans="1:22" ht="108.75" customHeight="1" thickBot="1" x14ac:dyDescent="0.3">
      <c r="A13" s="21"/>
      <c r="B13" s="88">
        <v>7</v>
      </c>
      <c r="C13" s="89" t="s">
        <v>49</v>
      </c>
      <c r="D13" s="90">
        <v>1</v>
      </c>
      <c r="E13" s="91" t="s">
        <v>27</v>
      </c>
      <c r="F13" s="115" t="s">
        <v>61</v>
      </c>
      <c r="G13" s="123" t="s">
        <v>71</v>
      </c>
      <c r="H13" s="133"/>
      <c r="I13" s="160"/>
      <c r="J13" s="160"/>
      <c r="K13" s="162"/>
      <c r="L13" s="132"/>
      <c r="M13" s="140"/>
      <c r="N13" s="139"/>
      <c r="O13" s="164"/>
      <c r="P13" s="92">
        <f t="shared" si="0"/>
        <v>650</v>
      </c>
      <c r="Q13" s="93">
        <v>650</v>
      </c>
      <c r="R13" s="129">
        <v>345</v>
      </c>
      <c r="S13" s="94">
        <f t="shared" si="1"/>
        <v>345</v>
      </c>
      <c r="T13" s="95" t="str">
        <f t="shared" ref="T13" si="5">IF(ISNUMBER(R13), IF(R13&gt;Q13,"NEVYHOVUJE","VYHOVUJE")," ")</f>
        <v>VYHOVUJE</v>
      </c>
      <c r="U13" s="135"/>
      <c r="V13" s="137"/>
    </row>
    <row r="14" spans="1:22" ht="159.75" customHeight="1" thickBot="1" x14ac:dyDescent="0.3">
      <c r="A14" s="21"/>
      <c r="B14" s="96">
        <v>8</v>
      </c>
      <c r="C14" s="97" t="s">
        <v>50</v>
      </c>
      <c r="D14" s="98">
        <v>2</v>
      </c>
      <c r="E14" s="99" t="s">
        <v>27</v>
      </c>
      <c r="F14" s="116" t="s">
        <v>62</v>
      </c>
      <c r="G14" s="124" t="s">
        <v>72</v>
      </c>
      <c r="H14" s="100" t="s">
        <v>33</v>
      </c>
      <c r="I14" s="109" t="s">
        <v>32</v>
      </c>
      <c r="J14" s="109" t="s">
        <v>33</v>
      </c>
      <c r="K14" s="101"/>
      <c r="L14" s="102"/>
      <c r="M14" s="110" t="s">
        <v>51</v>
      </c>
      <c r="N14" s="110" t="s">
        <v>52</v>
      </c>
      <c r="O14" s="103">
        <v>14</v>
      </c>
      <c r="P14" s="104">
        <f t="shared" si="0"/>
        <v>1240</v>
      </c>
      <c r="Q14" s="105">
        <v>620</v>
      </c>
      <c r="R14" s="130">
        <v>607</v>
      </c>
      <c r="S14" s="106">
        <f t="shared" si="1"/>
        <v>1214</v>
      </c>
      <c r="T14" s="107" t="str">
        <f t="shared" ref="T14" si="6">IF(ISNUMBER(R14), IF(R14&gt;Q14,"NEVYHOVUJE","VYHOVUJE")," ")</f>
        <v>VYHOVUJE</v>
      </c>
      <c r="U14" s="108"/>
      <c r="V14" s="99" t="s">
        <v>14</v>
      </c>
    </row>
    <row r="15" spans="1:22" ht="17.45" customHeight="1" thickTop="1" thickBot="1" x14ac:dyDescent="0.3">
      <c r="C15"/>
      <c r="D15"/>
      <c r="E15"/>
      <c r="F15"/>
      <c r="G15"/>
      <c r="H15"/>
      <c r="I15"/>
      <c r="J15"/>
      <c r="N15"/>
      <c r="O15"/>
      <c r="P15"/>
    </row>
    <row r="16" spans="1:22" ht="51.75" customHeight="1" thickTop="1" thickBot="1" x14ac:dyDescent="0.3">
      <c r="B16" s="155" t="s">
        <v>31</v>
      </c>
      <c r="C16" s="155"/>
      <c r="D16" s="155"/>
      <c r="E16" s="155"/>
      <c r="F16" s="155"/>
      <c r="G16" s="155"/>
      <c r="H16" s="42"/>
      <c r="I16" s="42"/>
      <c r="J16" s="22"/>
      <c r="K16" s="22"/>
      <c r="L16" s="6"/>
      <c r="M16" s="6"/>
      <c r="N16" s="6"/>
      <c r="O16" s="23"/>
      <c r="P16" s="23"/>
      <c r="Q16" s="24" t="s">
        <v>9</v>
      </c>
      <c r="R16" s="152" t="s">
        <v>10</v>
      </c>
      <c r="S16" s="153"/>
      <c r="T16" s="154"/>
      <c r="U16" s="25"/>
      <c r="V16" s="26"/>
    </row>
    <row r="17" spans="2:20" ht="50.45" customHeight="1" thickTop="1" thickBot="1" x14ac:dyDescent="0.3">
      <c r="B17" s="156" t="s">
        <v>29</v>
      </c>
      <c r="C17" s="156"/>
      <c r="D17" s="156"/>
      <c r="E17" s="156"/>
      <c r="F17" s="156"/>
      <c r="G17" s="156"/>
      <c r="H17" s="156"/>
      <c r="I17" s="27"/>
      <c r="L17" s="9"/>
      <c r="M17" s="9"/>
      <c r="N17" s="9"/>
      <c r="O17" s="28"/>
      <c r="P17" s="28"/>
      <c r="Q17" s="29">
        <f>SUM(P7:P14)</f>
        <v>37068</v>
      </c>
      <c r="R17" s="149">
        <f>SUM(S7:S14)</f>
        <v>34567</v>
      </c>
      <c r="S17" s="150"/>
      <c r="T17" s="151"/>
    </row>
    <row r="18" spans="2:20" ht="15.75" thickTop="1" x14ac:dyDescent="0.25">
      <c r="B18" s="148" t="s">
        <v>30</v>
      </c>
      <c r="C18" s="148"/>
      <c r="D18" s="148"/>
      <c r="E18" s="148"/>
      <c r="F18" s="148"/>
      <c r="G18" s="148"/>
      <c r="H18" s="1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20" x14ac:dyDescent="0.25">
      <c r="B19" s="41"/>
      <c r="C19" s="41"/>
      <c r="D19" s="41"/>
      <c r="E19" s="41"/>
      <c r="F19" s="41"/>
      <c r="G19" s="13"/>
      <c r="H19" s="1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0" x14ac:dyDescent="0.25">
      <c r="B20" s="41"/>
      <c r="C20" s="41"/>
      <c r="D20" s="41"/>
      <c r="E20" s="41"/>
      <c r="F20" s="41"/>
      <c r="G20" s="13"/>
      <c r="H20" s="1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0" x14ac:dyDescent="0.25">
      <c r="B21" s="41"/>
      <c r="C21" s="41"/>
      <c r="D21" s="41"/>
      <c r="E21" s="41"/>
      <c r="F21" s="41"/>
      <c r="G21" s="13"/>
      <c r="H21" s="1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0" ht="19.899999999999999" customHeight="1" x14ac:dyDescent="0.25">
      <c r="C22" s="22"/>
      <c r="D22" s="30"/>
      <c r="E22" s="22"/>
      <c r="F22" s="22"/>
      <c r="G22" s="13"/>
      <c r="H22" s="1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0" ht="19.899999999999999" customHeight="1" x14ac:dyDescent="0.25">
      <c r="H23" s="3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0" ht="19.899999999999999" customHeight="1" x14ac:dyDescent="0.25">
      <c r="C24" s="22"/>
      <c r="D24" s="30"/>
      <c r="E24" s="22"/>
      <c r="F24" s="22"/>
      <c r="G24" s="13"/>
      <c r="H24" s="1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0" ht="19.899999999999999" customHeight="1" x14ac:dyDescent="0.25">
      <c r="C25" s="22"/>
      <c r="D25" s="30"/>
      <c r="E25" s="22"/>
      <c r="F25" s="22"/>
      <c r="G25" s="13"/>
      <c r="H25" s="1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0" ht="19.899999999999999" customHeight="1" x14ac:dyDescent="0.25">
      <c r="C26" s="22"/>
      <c r="D26" s="30"/>
      <c r="E26" s="22"/>
      <c r="F26" s="22"/>
      <c r="G26" s="13"/>
      <c r="H26" s="1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0" ht="19.899999999999999" customHeight="1" x14ac:dyDescent="0.25">
      <c r="C27" s="22"/>
      <c r="D27" s="30"/>
      <c r="E27" s="22"/>
      <c r="F27" s="22"/>
      <c r="G27" s="13"/>
      <c r="H27" s="1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0" ht="19.899999999999999" customHeight="1" x14ac:dyDescent="0.25">
      <c r="C28" s="22"/>
      <c r="D28" s="30"/>
      <c r="E28" s="22"/>
      <c r="F28" s="22"/>
      <c r="G28" s="13"/>
      <c r="H28" s="1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0" ht="19.899999999999999" customHeight="1" x14ac:dyDescent="0.25">
      <c r="C29" s="22"/>
      <c r="D29" s="30"/>
      <c r="E29" s="22"/>
      <c r="F29" s="22"/>
      <c r="G29" s="13"/>
      <c r="H29" s="1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0" ht="19.899999999999999" customHeight="1" x14ac:dyDescent="0.25">
      <c r="C30" s="22"/>
      <c r="D30" s="30"/>
      <c r="E30" s="22"/>
      <c r="F30" s="22"/>
      <c r="G30" s="13"/>
      <c r="H30" s="1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0" ht="19.899999999999999" customHeight="1" x14ac:dyDescent="0.25">
      <c r="C31" s="22"/>
      <c r="D31" s="30"/>
      <c r="E31" s="22"/>
      <c r="F31" s="22"/>
      <c r="G31" s="13"/>
      <c r="H31" s="1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0" ht="19.899999999999999" customHeight="1" x14ac:dyDescent="0.25">
      <c r="C32" s="22"/>
      <c r="D32" s="30"/>
      <c r="E32" s="22"/>
      <c r="F32" s="22"/>
      <c r="G32" s="13"/>
      <c r="H32" s="1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2"/>
      <c r="D33" s="30"/>
      <c r="E33" s="22"/>
      <c r="F33" s="22"/>
      <c r="G33" s="13"/>
      <c r="H33" s="1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2"/>
      <c r="D34" s="30"/>
      <c r="E34" s="22"/>
      <c r="F34" s="22"/>
      <c r="G34" s="13"/>
      <c r="H34" s="1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2"/>
      <c r="D35" s="30"/>
      <c r="E35" s="22"/>
      <c r="F35" s="22"/>
      <c r="G35" s="13"/>
      <c r="H35" s="1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2"/>
      <c r="D36" s="30"/>
      <c r="E36" s="22"/>
      <c r="F36" s="22"/>
      <c r="G36" s="13"/>
      <c r="H36" s="1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2"/>
      <c r="D37" s="30"/>
      <c r="E37" s="22"/>
      <c r="F37" s="22"/>
      <c r="G37" s="13"/>
      <c r="H37" s="1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2"/>
      <c r="D38" s="30"/>
      <c r="E38" s="22"/>
      <c r="F38" s="22"/>
      <c r="G38" s="13"/>
      <c r="H38" s="1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2"/>
      <c r="D39" s="30"/>
      <c r="E39" s="22"/>
      <c r="F39" s="22"/>
      <c r="G39" s="13"/>
      <c r="H39" s="1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2"/>
      <c r="D40" s="30"/>
      <c r="E40" s="22"/>
      <c r="F40" s="22"/>
      <c r="G40" s="13"/>
      <c r="H40" s="1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2"/>
      <c r="D41" s="30"/>
      <c r="E41" s="22"/>
      <c r="F41" s="22"/>
      <c r="G41" s="13"/>
      <c r="H41" s="1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2"/>
      <c r="D42" s="30"/>
      <c r="E42" s="22"/>
      <c r="F42" s="22"/>
      <c r="G42" s="13"/>
      <c r="H42" s="1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2"/>
      <c r="D43" s="30"/>
      <c r="E43" s="22"/>
      <c r="F43" s="22"/>
      <c r="G43" s="13"/>
      <c r="H43" s="1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2"/>
      <c r="D44" s="30"/>
      <c r="E44" s="22"/>
      <c r="F44" s="22"/>
      <c r="G44" s="13"/>
      <c r="H44" s="1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2"/>
      <c r="D45" s="30"/>
      <c r="E45" s="22"/>
      <c r="F45" s="22"/>
      <c r="G45" s="13"/>
      <c r="H45" s="1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2"/>
      <c r="D46" s="30"/>
      <c r="E46" s="22"/>
      <c r="F46" s="22"/>
      <c r="G46" s="13"/>
      <c r="H46" s="1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2"/>
      <c r="D47" s="30"/>
      <c r="E47" s="22"/>
      <c r="F47" s="22"/>
      <c r="G47" s="13"/>
      <c r="H47" s="1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2"/>
      <c r="D48" s="30"/>
      <c r="E48" s="22"/>
      <c r="F48" s="22"/>
      <c r="G48" s="13"/>
      <c r="H48" s="1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2"/>
      <c r="D49" s="30"/>
      <c r="E49" s="22"/>
      <c r="F49" s="22"/>
      <c r="G49" s="13"/>
      <c r="H49" s="1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2"/>
      <c r="D50" s="30"/>
      <c r="E50" s="22"/>
      <c r="F50" s="22"/>
      <c r="G50" s="13"/>
      <c r="H50" s="1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2"/>
      <c r="D51" s="30"/>
      <c r="E51" s="22"/>
      <c r="F51" s="22"/>
      <c r="G51" s="13"/>
      <c r="H51" s="1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2"/>
      <c r="D52" s="30"/>
      <c r="E52" s="22"/>
      <c r="F52" s="22"/>
      <c r="G52" s="13"/>
      <c r="H52" s="1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2"/>
      <c r="D53" s="30"/>
      <c r="E53" s="22"/>
      <c r="F53" s="22"/>
      <c r="G53" s="13"/>
      <c r="H53" s="1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2"/>
      <c r="D54" s="30"/>
      <c r="E54" s="22"/>
      <c r="F54" s="22"/>
      <c r="G54" s="13"/>
      <c r="H54" s="1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2"/>
      <c r="D55" s="30"/>
      <c r="E55" s="22"/>
      <c r="F55" s="22"/>
      <c r="G55" s="13"/>
      <c r="H55" s="1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2"/>
      <c r="D56" s="30"/>
      <c r="E56" s="22"/>
      <c r="F56" s="22"/>
      <c r="G56" s="13"/>
      <c r="H56" s="1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2"/>
      <c r="D57" s="30"/>
      <c r="E57" s="22"/>
      <c r="F57" s="22"/>
      <c r="G57" s="13"/>
      <c r="H57" s="1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2"/>
      <c r="D58" s="30"/>
      <c r="E58" s="22"/>
      <c r="F58" s="22"/>
      <c r="G58" s="13"/>
      <c r="H58" s="1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2"/>
      <c r="D59" s="30"/>
      <c r="E59" s="22"/>
      <c r="F59" s="22"/>
      <c r="G59" s="13"/>
      <c r="H59" s="1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2"/>
      <c r="D60" s="30"/>
      <c r="E60" s="22"/>
      <c r="F60" s="22"/>
      <c r="G60" s="13"/>
      <c r="H60" s="1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2"/>
      <c r="D61" s="30"/>
      <c r="E61" s="22"/>
      <c r="F61" s="22"/>
      <c r="G61" s="13"/>
      <c r="H61" s="1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2"/>
      <c r="D62" s="30"/>
      <c r="E62" s="22"/>
      <c r="F62" s="22"/>
      <c r="G62" s="13"/>
      <c r="H62" s="1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2"/>
      <c r="D63" s="30"/>
      <c r="E63" s="22"/>
      <c r="F63" s="22"/>
      <c r="G63" s="13"/>
      <c r="H63" s="1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2"/>
      <c r="D64" s="30"/>
      <c r="E64" s="22"/>
      <c r="F64" s="22"/>
      <c r="G64" s="13"/>
      <c r="H64" s="1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2"/>
      <c r="D65" s="30"/>
      <c r="E65" s="22"/>
      <c r="F65" s="22"/>
      <c r="G65" s="13"/>
      <c r="H65" s="1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2"/>
      <c r="D66" s="30"/>
      <c r="E66" s="22"/>
      <c r="F66" s="22"/>
      <c r="G66" s="13"/>
      <c r="H66" s="1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2"/>
      <c r="D67" s="30"/>
      <c r="E67" s="22"/>
      <c r="F67" s="22"/>
      <c r="G67" s="13"/>
      <c r="H67" s="1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2"/>
      <c r="D68" s="30"/>
      <c r="E68" s="22"/>
      <c r="F68" s="22"/>
      <c r="G68" s="13"/>
      <c r="H68" s="1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2"/>
      <c r="D69" s="30"/>
      <c r="E69" s="22"/>
      <c r="F69" s="22"/>
      <c r="G69" s="13"/>
      <c r="H69" s="1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2"/>
      <c r="D70" s="30"/>
      <c r="E70" s="22"/>
      <c r="F70" s="22"/>
      <c r="G70" s="13"/>
      <c r="H70" s="1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2"/>
      <c r="D71" s="30"/>
      <c r="E71" s="22"/>
      <c r="F71" s="22"/>
      <c r="G71" s="13"/>
      <c r="H71" s="1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2"/>
      <c r="D72" s="30"/>
      <c r="E72" s="22"/>
      <c r="F72" s="22"/>
      <c r="G72" s="13"/>
      <c r="H72" s="1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2"/>
      <c r="D73" s="30"/>
      <c r="E73" s="22"/>
      <c r="F73" s="22"/>
      <c r="G73" s="13"/>
      <c r="H73" s="1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2"/>
      <c r="D74" s="30"/>
      <c r="E74" s="22"/>
      <c r="F74" s="22"/>
      <c r="G74" s="13"/>
      <c r="H74" s="1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2"/>
      <c r="D75" s="30"/>
      <c r="E75" s="22"/>
      <c r="F75" s="22"/>
      <c r="G75" s="13"/>
      <c r="H75" s="1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2"/>
      <c r="D76" s="30"/>
      <c r="E76" s="22"/>
      <c r="F76" s="22"/>
      <c r="G76" s="13"/>
      <c r="H76" s="1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2"/>
      <c r="D77" s="30"/>
      <c r="E77" s="22"/>
      <c r="F77" s="22"/>
      <c r="G77" s="13"/>
      <c r="H77" s="1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2"/>
      <c r="D78" s="30"/>
      <c r="E78" s="22"/>
      <c r="F78" s="22"/>
      <c r="G78" s="13"/>
      <c r="H78" s="1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2"/>
      <c r="D79" s="30"/>
      <c r="E79" s="22"/>
      <c r="F79" s="22"/>
      <c r="G79" s="13"/>
      <c r="H79" s="1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2"/>
      <c r="D80" s="30"/>
      <c r="E80" s="22"/>
      <c r="F80" s="22"/>
      <c r="G80" s="13"/>
      <c r="H80" s="1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2"/>
      <c r="D81" s="30"/>
      <c r="E81" s="22"/>
      <c r="F81" s="22"/>
      <c r="G81" s="13"/>
      <c r="H81" s="1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2"/>
      <c r="D82" s="30"/>
      <c r="E82" s="22"/>
      <c r="F82" s="22"/>
      <c r="G82" s="13"/>
      <c r="H82" s="1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2"/>
      <c r="D83" s="30"/>
      <c r="E83" s="22"/>
      <c r="F83" s="22"/>
      <c r="G83" s="13"/>
      <c r="H83" s="1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2"/>
      <c r="D84" s="30"/>
      <c r="E84" s="22"/>
      <c r="F84" s="22"/>
      <c r="G84" s="13"/>
      <c r="H84" s="1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2"/>
      <c r="D85" s="30"/>
      <c r="E85" s="22"/>
      <c r="F85" s="22"/>
      <c r="G85" s="13"/>
      <c r="H85" s="1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2"/>
      <c r="D86" s="30"/>
      <c r="E86" s="22"/>
      <c r="F86" s="22"/>
      <c r="G86" s="13"/>
      <c r="H86" s="1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2"/>
      <c r="D87" s="30"/>
      <c r="E87" s="22"/>
      <c r="F87" s="22"/>
      <c r="G87" s="13"/>
      <c r="H87" s="1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2"/>
      <c r="D88" s="30"/>
      <c r="E88" s="22"/>
      <c r="F88" s="22"/>
      <c r="G88" s="13"/>
      <c r="H88" s="1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2"/>
      <c r="D89" s="30"/>
      <c r="E89" s="22"/>
      <c r="F89" s="22"/>
      <c r="G89" s="13"/>
      <c r="H89" s="1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2"/>
      <c r="D90" s="30"/>
      <c r="E90" s="22"/>
      <c r="F90" s="22"/>
      <c r="G90" s="13"/>
      <c r="H90" s="1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2"/>
      <c r="D91" s="30"/>
      <c r="E91" s="22"/>
      <c r="F91" s="22"/>
      <c r="G91" s="13"/>
      <c r="H91" s="1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2"/>
      <c r="D92" s="30"/>
      <c r="E92" s="22"/>
      <c r="F92" s="22"/>
      <c r="G92" s="13"/>
      <c r="H92" s="1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2"/>
      <c r="D93" s="30"/>
      <c r="E93" s="22"/>
      <c r="F93" s="22"/>
      <c r="G93" s="13"/>
      <c r="H93" s="1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2"/>
      <c r="D94" s="30"/>
      <c r="E94" s="22"/>
      <c r="F94" s="22"/>
      <c r="G94" s="13"/>
      <c r="H94" s="1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2"/>
      <c r="D95" s="30"/>
      <c r="E95" s="22"/>
      <c r="F95" s="22"/>
      <c r="G95" s="13"/>
      <c r="H95" s="1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2"/>
      <c r="D96" s="30"/>
      <c r="E96" s="22"/>
      <c r="F96" s="22"/>
      <c r="G96" s="13"/>
      <c r="H96" s="1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2"/>
      <c r="D97" s="30"/>
      <c r="E97" s="22"/>
      <c r="F97" s="22"/>
      <c r="G97" s="13"/>
      <c r="H97" s="1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2"/>
      <c r="D98" s="30"/>
      <c r="E98" s="22"/>
      <c r="F98" s="22"/>
      <c r="G98" s="13"/>
      <c r="H98" s="1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2"/>
      <c r="D99" s="30"/>
      <c r="E99" s="22"/>
      <c r="F99" s="22"/>
      <c r="G99" s="13"/>
      <c r="H99" s="1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2"/>
      <c r="D100" s="30"/>
      <c r="E100" s="22"/>
      <c r="F100" s="22"/>
      <c r="G100" s="13"/>
      <c r="H100" s="1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2"/>
      <c r="D101" s="30"/>
      <c r="E101" s="22"/>
      <c r="F101" s="22"/>
      <c r="G101" s="13"/>
      <c r="H101" s="1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2"/>
      <c r="D102" s="30"/>
      <c r="E102" s="22"/>
      <c r="F102" s="22"/>
      <c r="G102" s="13"/>
      <c r="H102" s="13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2"/>
      <c r="D103" s="30"/>
      <c r="E103" s="22"/>
      <c r="F103" s="22"/>
      <c r="G103" s="13"/>
      <c r="H103" s="13"/>
      <c r="I103" s="11"/>
      <c r="J103" s="11"/>
      <c r="K103" s="11"/>
      <c r="L103" s="11"/>
      <c r="M103" s="11"/>
      <c r="N103" s="5"/>
      <c r="O103" s="5"/>
      <c r="P103" s="5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</sheetData>
  <sheetProtection algorithmName="SHA-512" hashValue="Vau1tytlX04kDUCsyrbFvnAvfU8VHocB9ZmBiwOMd7RBqHnsp/DaSIsgD4EDVT6sUIkEfl0GKDExCPNf+l3vsw==" saltValue="tXsLPrrB5jRP18RmmvX2kA==" spinCount="100000" sheet="1" objects="1" scenarios="1"/>
  <mergeCells count="26">
    <mergeCell ref="B18:G18"/>
    <mergeCell ref="R17:T17"/>
    <mergeCell ref="R16:T16"/>
    <mergeCell ref="B16:G16"/>
    <mergeCell ref="B17:H17"/>
    <mergeCell ref="U8:U11"/>
    <mergeCell ref="V8:V11"/>
    <mergeCell ref="M8:M11"/>
    <mergeCell ref="N8:N11"/>
    <mergeCell ref="B1:D1"/>
    <mergeCell ref="G5:H5"/>
    <mergeCell ref="H8:H11"/>
    <mergeCell ref="I8:I11"/>
    <mergeCell ref="J8:J11"/>
    <mergeCell ref="K8:K11"/>
    <mergeCell ref="O8:O11"/>
    <mergeCell ref="L12:L13"/>
    <mergeCell ref="H12:H13"/>
    <mergeCell ref="U12:U13"/>
    <mergeCell ref="V12:V13"/>
    <mergeCell ref="N12:N13"/>
    <mergeCell ref="M12:M13"/>
    <mergeCell ref="I12:I13"/>
    <mergeCell ref="J12:J13"/>
    <mergeCell ref="K12:K13"/>
    <mergeCell ref="O12:O13"/>
  </mergeCells>
  <phoneticPr fontId="27" type="noConversion"/>
  <conditionalFormatting sqref="D7:D14 B7:B14">
    <cfRule type="containsBlanks" dxfId="15" priority="84">
      <formula>LEN(TRIM(B7))=0</formula>
    </cfRule>
  </conditionalFormatting>
  <conditionalFormatting sqref="B7:B14">
    <cfRule type="cellIs" dxfId="14" priority="81" operator="greaterThanOrEqual">
      <formula>1</formula>
    </cfRule>
  </conditionalFormatting>
  <conditionalFormatting sqref="T7:T14">
    <cfRule type="cellIs" dxfId="13" priority="68" operator="equal">
      <formula>"VYHOVUJE"</formula>
    </cfRule>
  </conditionalFormatting>
  <conditionalFormatting sqref="T7:T14">
    <cfRule type="cellIs" dxfId="12" priority="67" operator="equal">
      <formula>"NEVYHOVUJE"</formula>
    </cfRule>
  </conditionalFormatting>
  <conditionalFormatting sqref="G7:H8 R7:R14 G9:G14">
    <cfRule type="containsBlanks" dxfId="11" priority="61">
      <formula>LEN(TRIM(G7))=0</formula>
    </cfRule>
  </conditionalFormatting>
  <conditionalFormatting sqref="G7:H8 R7:R14 G9:G14">
    <cfRule type="notContainsBlanks" dxfId="10" priority="59">
      <formula>LEN(TRIM(G7))&gt;0</formula>
    </cfRule>
  </conditionalFormatting>
  <conditionalFormatting sqref="G7:H8 R7:R14 G9:G14">
    <cfRule type="notContainsBlanks" dxfId="9" priority="58">
      <formula>LEN(TRIM(G7))&gt;0</formula>
    </cfRule>
  </conditionalFormatting>
  <conditionalFormatting sqref="G7:H8 G9:G14">
    <cfRule type="notContainsBlanks" dxfId="8" priority="57">
      <formula>LEN(TRIM(G7))&gt;0</formula>
    </cfRule>
  </conditionalFormatting>
  <conditionalFormatting sqref="H12">
    <cfRule type="containsBlanks" dxfId="7" priority="8">
      <formula>LEN(TRIM(H12))=0</formula>
    </cfRule>
  </conditionalFormatting>
  <conditionalFormatting sqref="H12">
    <cfRule type="notContainsBlanks" dxfId="6" priority="7">
      <formula>LEN(TRIM(H12))&gt;0</formula>
    </cfRule>
  </conditionalFormatting>
  <conditionalFormatting sqref="H12">
    <cfRule type="notContainsBlanks" dxfId="5" priority="6">
      <formula>LEN(TRIM(H12))&gt;0</formula>
    </cfRule>
  </conditionalFormatting>
  <conditionalFormatting sqref="H12">
    <cfRule type="notContainsBlanks" dxfId="4" priority="5">
      <formula>LEN(TRIM(H12))&gt;0</formula>
    </cfRule>
  </conditionalFormatting>
  <conditionalFormatting sqref="H14">
    <cfRule type="containsBlanks" dxfId="3" priority="4">
      <formula>LEN(TRIM(H14))=0</formula>
    </cfRule>
  </conditionalFormatting>
  <conditionalFormatting sqref="H14">
    <cfRule type="notContainsBlanks" dxfId="2" priority="3">
      <formula>LEN(TRIM(H14))&gt;0</formula>
    </cfRule>
  </conditionalFormatting>
  <conditionalFormatting sqref="H14">
    <cfRule type="notContainsBlanks" dxfId="1" priority="2">
      <formula>LEN(TRIM(H14))&gt;0</formula>
    </cfRule>
  </conditionalFormatting>
  <conditionalFormatting sqref="H14">
    <cfRule type="notContainsBlanks" dxfId="0" priority="1">
      <formula>LEN(TRIM(H14))&gt;0</formula>
    </cfRule>
  </conditionalFormatting>
  <dataValidations count="3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14" xr:uid="{8C26EAE3-16EE-4825-9C10-C919BCF6B1BA}">
      <formula1>"ks,bal,sada,m,"</formula1>
    </dataValidation>
    <dataValidation type="list" allowBlank="1" showInputMessage="1" showErrorMessage="1" sqref="V7:V8 V12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zJJUiYSGcleC/qyONFRsV7oiFY2y6fXfbQdIRfouXK0=</DigestValue>
    </Reference>
    <Reference Type="http://www.w3.org/2000/09/xmldsig#Object" URI="#idOfficeObject">
      <DigestMethod Algorithm="http://www.w3.org/2001/04/xmlenc#sha256"/>
      <DigestValue>dT8Ppjhrh7pwvGwHrtR5P6tSR1sz9i/qV4ZDCqzE0sQ=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46VrcttlIAnXKM+ohumBOGeiNMD51Fqfvk923rwKDnE=</DigestValue>
    </Reference>
  </SignedInfo>
  <SignatureValue>VdJ+Tob7oX0quz8NIa14vPex/JGyI819UN1rErGkFGnjTMRAUYSy3CYy/ENu96kJS/8vq6vm8HFW
ZqRkYzp8caPVDz4hO5Zxgq9OAbEDOj0iGoXTdhoSj3luol/EHQPncHnLw+vXmzxx4Sbc9w2vvqtx
rgdio8RdMoaW4Ej9/6km9GRiDoHQxNaZvrFTqP0vzDELE7dAJ4spYFCgIFOLN1L5pHft+AAxuIBo
wAxLlIX0R71qWIvBvMg+uUX88yQhBkIUUkIpqSr977ZK6RZgVWgoeaF6kzBO+0KjPq7/Q0+ts92o
Cll9TxmVRvNE6ZY+m7kxA8VoXb2orQsGi7Z36w==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yUf8BVbSOuF+FUCw7eTKgp3ZrTh3H4SioH/q908MQZM=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42V8uO9yqr3KXk72IFNDa1XsY+gTSEwz0KiHPuP25VA=</DigestValue>
      </Reference>
      <Reference URI="/xl/sharedStrings.xml?ContentType=application/vnd.openxmlformats-officedocument.spreadsheetml.sharedStrings+xml">
        <DigestMethod Algorithm="http://www.w3.org/2001/04/xmlenc#sha256"/>
        <DigestValue>N5eyNCBr5NZxvNqC5M1XcBpMFhgaITC3ZMo4YQMykDE=</DigestValue>
      </Reference>
      <Reference URI="/xl/styles.xml?ContentType=application/vnd.openxmlformats-officedocument.spreadsheetml.styles+xml">
        <DigestMethod Algorithm="http://www.w3.org/2001/04/xmlenc#sha256"/>
        <DigestValue>1hhli0zGCMetCMS+nVdPf9KRhfJ06qPsLMBaAwtSld8=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1M41Ahh7gYJntE0ihoZo2ni/3PstNbbYj0/48+atJA4=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RanCGC8Em9dUx7fXmvtjhZoNn+qhqxX1uiuFiLkQB28=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2023-01-17T15:29:00Z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16.0.15928/24</OfficeVersion>
          <ApplicationVersion>16.0.15928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2023-01-17T15:29:00Z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2022-12-05T11:52:56Z</cp:lastPrinted>
  <dcterms:created xsi:type="dcterms:W3CDTF">2014-03-05T12:43:32Z</dcterms:created>
  <dcterms:modified xsi:type="dcterms:W3CDTF">2023-01-12T14:05:42Z</dcterms:modified>
</cp:coreProperties>
</file>